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Видеоэкраны" sheetId="1" r:id="rId1"/>
  </sheets>
  <definedNames>
    <definedName name="_xlnm._FilterDatabase" localSheetId="0" hidden="1">Видеоэкраны!$A$1:$X$2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8" i="1" l="1"/>
  <c r="R8" i="1" s="1"/>
  <c r="S8" i="1" s="1"/>
  <c r="P7" i="1"/>
  <c r="R7" i="1" s="1"/>
  <c r="S7" i="1" s="1"/>
  <c r="P6" i="1"/>
  <c r="R6" i="1" s="1"/>
  <c r="S6" i="1" s="1"/>
  <c r="P5" i="1"/>
  <c r="R5" i="1" s="1"/>
  <c r="S5" i="1" s="1"/>
  <c r="P4" i="1"/>
  <c r="R4" i="1" s="1"/>
  <c r="S4" i="1" s="1"/>
  <c r="P3" i="1"/>
  <c r="R3" i="1" s="1"/>
  <c r="S3" i="1" s="1"/>
  <c r="P2" i="1" l="1"/>
  <c r="R2" i="1" s="1"/>
  <c r="S2" i="1" s="1"/>
</calcChain>
</file>

<file path=xl/sharedStrings.xml><?xml version="1.0" encoding="utf-8"?>
<sst xmlns="http://schemas.openxmlformats.org/spreadsheetml/2006/main" count="143" uniqueCount="60">
  <si>
    <t>Город</t>
  </si>
  <si>
    <t>Адрес</t>
  </si>
  <si>
    <t>Фото</t>
  </si>
  <si>
    <t>Карта</t>
  </si>
  <si>
    <t>Способ показа</t>
  </si>
  <si>
    <t>Ролик, сек.</t>
  </si>
  <si>
    <t>Изготовление ролика</t>
  </si>
  <si>
    <t>Отчет</t>
  </si>
  <si>
    <t>Координаты</t>
  </si>
  <si>
    <t>Код</t>
  </si>
  <si>
    <t>Локация</t>
  </si>
  <si>
    <t>Сторона</t>
  </si>
  <si>
    <t>А</t>
  </si>
  <si>
    <t>Расположение конструкции</t>
  </si>
  <si>
    <t>Статичная картинка, видеоролик</t>
  </si>
  <si>
    <t>Период, дней</t>
  </si>
  <si>
    <t>Начало рекламной кампании</t>
  </si>
  <si>
    <t>От 1500 руб.</t>
  </si>
  <si>
    <t>Вид рекламы</t>
  </si>
  <si>
    <t>Количество конструкций</t>
  </si>
  <si>
    <t>График работы</t>
  </si>
  <si>
    <t>ПН-ВС: 10:00 - 22:00</t>
  </si>
  <si>
    <t xml:space="preserve"> Выходов в час на 1 конструкции</t>
  </si>
  <si>
    <t>Выходов в день на 1 конструкции</t>
  </si>
  <si>
    <t>Выходов за период на 1 конструкции</t>
  </si>
  <si>
    <t>Рязань</t>
  </si>
  <si>
    <t>Предоставляется в течение 10 рабочих дней со дня размещения рекламы</t>
  </si>
  <si>
    <t>Название магазина</t>
  </si>
  <si>
    <t>Реклама на экранах</t>
  </si>
  <si>
    <t>Торгоывй центр</t>
  </si>
  <si>
    <t>Виктория Плаза</t>
  </si>
  <si>
    <t>54.630349, 39.709773</t>
  </si>
  <si>
    <t>Первомайский проспект, 70к1</t>
  </si>
  <si>
    <t>Внутри ТЦ</t>
  </si>
  <si>
    <t>РТЦВ-1</t>
  </si>
  <si>
    <t>Размеры, м.</t>
  </si>
  <si>
    <t>1х2</t>
  </si>
  <si>
    <t>Стоимость</t>
  </si>
  <si>
    <t>С любой даты</t>
  </si>
  <si>
    <t>Ссылка</t>
  </si>
  <si>
    <t>54.630201, 39.739833</t>
  </si>
  <si>
    <t>ТЦ Малина</t>
  </si>
  <si>
    <t>РТЦВ-2</t>
  </si>
  <si>
    <t>Соборная улица, 15А</t>
  </si>
  <si>
    <t>ТЦ Премьер</t>
  </si>
  <si>
    <t>Московское шоссе, 21</t>
  </si>
  <si>
    <t>54.634272, 39.689236</t>
  </si>
  <si>
    <t>8х2,5</t>
  </si>
  <si>
    <t>РТЦВ-3</t>
  </si>
  <si>
    <t>10х3</t>
  </si>
  <si>
    <t>РТЦВ-4</t>
  </si>
  <si>
    <t>На центральном входе (эскалаторы)</t>
  </si>
  <si>
    <t>На входе «АШАН»</t>
  </si>
  <si>
    <t>На боковом входе (со стороны МЕТРО)</t>
  </si>
  <si>
    <t>РТЦВ-5</t>
  </si>
  <si>
    <t>РТЦВ-6</t>
  </si>
  <si>
    <t>На фуд-корте (3 этаж) экран 1</t>
  </si>
  <si>
    <t>16х4</t>
  </si>
  <si>
    <t>На фуд-корте (3 этаж) экран 2</t>
  </si>
  <si>
    <t>РТЦВ-7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</si>
</sst>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Fill="1"/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-5oc-ugMd9sm-Q" TargetMode="External"/><Relationship Id="rId13" Type="http://schemas.openxmlformats.org/officeDocument/2006/relationships/hyperlink" Target="https://disk.yandex.ru/i/QTlvtVYvVKKU9w" TargetMode="External"/><Relationship Id="rId3" Type="http://schemas.openxmlformats.org/officeDocument/2006/relationships/hyperlink" Target="https://yandex.ru/maps/-/CPrgqTNq" TargetMode="External"/><Relationship Id="rId7" Type="http://schemas.openxmlformats.org/officeDocument/2006/relationships/hyperlink" Target="https://yandex.ru/maps/-/CPrgqTNq" TargetMode="External"/><Relationship Id="rId12" Type="http://schemas.openxmlformats.org/officeDocument/2006/relationships/hyperlink" Target="https://disk.yandex.ru/i/eq7atGI-JYMcUQ" TargetMode="External"/><Relationship Id="rId2" Type="http://schemas.openxmlformats.org/officeDocument/2006/relationships/hyperlink" Target="https://yandex.ru/maps/-/CPrgqIOg" TargetMode="External"/><Relationship Id="rId1" Type="http://schemas.openxmlformats.org/officeDocument/2006/relationships/hyperlink" Target="https://yandex.ru/maps/-/CPrcfYou" TargetMode="External"/><Relationship Id="rId6" Type="http://schemas.openxmlformats.org/officeDocument/2006/relationships/hyperlink" Target="https://yandex.ru/maps/-/CPrgqTNq" TargetMode="External"/><Relationship Id="rId11" Type="http://schemas.openxmlformats.org/officeDocument/2006/relationships/hyperlink" Target="https://disk.yandex.ru/i/WLNmQ5_x9EttoQ" TargetMode="External"/><Relationship Id="rId5" Type="http://schemas.openxmlformats.org/officeDocument/2006/relationships/hyperlink" Target="https://yandex.ru/maps/-/CPrgqTNq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disk.yandex.ru/i/-W2fNjWlC6NgYg" TargetMode="External"/><Relationship Id="rId4" Type="http://schemas.openxmlformats.org/officeDocument/2006/relationships/hyperlink" Target="https://yandex.ru/maps/-/CPrgqTNq" TargetMode="External"/><Relationship Id="rId9" Type="http://schemas.openxmlformats.org/officeDocument/2006/relationships/hyperlink" Target="https://disk.yandex.ru/i/0c3ywIx_46i6Gg" TargetMode="External"/><Relationship Id="rId14" Type="http://schemas.openxmlformats.org/officeDocument/2006/relationships/hyperlink" Target="https://disk.yandex.ru/i/QTlvtVYvVKKU9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zoomScaleNormal="100" workbookViewId="0">
      <selection activeCell="C2" sqref="C2"/>
    </sheetView>
  </sheetViews>
  <sheetFormatPr defaultRowHeight="12.75" x14ac:dyDescent="0.2"/>
  <cols>
    <col min="1" max="1" width="10.5703125" style="3" customWidth="1"/>
    <col min="2" max="2" width="16.42578125" style="3" customWidth="1"/>
    <col min="3" max="3" width="13.85546875" style="3" customWidth="1"/>
    <col min="4" max="4" width="13.140625" style="3" customWidth="1"/>
    <col min="5" max="5" width="21.42578125" style="3" bestFit="1" customWidth="1"/>
    <col min="6" max="6" width="10" style="3" customWidth="1"/>
    <col min="7" max="7" width="17.7109375" style="3" customWidth="1"/>
    <col min="8" max="8" width="9.5703125" style="3" customWidth="1"/>
    <col min="9" max="9" width="15.42578125" style="3" customWidth="1"/>
    <col min="10" max="10" width="12.140625" style="3" customWidth="1"/>
    <col min="11" max="11" width="17.7109375" style="3" customWidth="1"/>
    <col min="12" max="12" width="15.5703125" style="3" customWidth="1"/>
    <col min="13" max="13" width="14.28515625" style="3" customWidth="1"/>
    <col min="14" max="14" width="21.140625" style="3" customWidth="1"/>
    <col min="15" max="15" width="17.85546875" style="3" customWidth="1"/>
    <col min="16" max="16" width="22.42578125" style="3" customWidth="1"/>
    <col min="17" max="17" width="16.85546875" style="3" customWidth="1"/>
    <col min="18" max="18" width="25.42578125" style="3" customWidth="1"/>
    <col min="19" max="19" width="13.85546875" style="3" customWidth="1"/>
    <col min="20" max="20" width="20.85546875" style="3" customWidth="1"/>
    <col min="21" max="21" width="22.85546875" style="1" customWidth="1"/>
    <col min="22" max="22" width="16.85546875" style="1" customWidth="1"/>
    <col min="23" max="23" width="8.7109375" style="1" customWidth="1"/>
    <col min="24" max="24" width="15.5703125" style="2" customWidth="1"/>
    <col min="25" max="16384" width="9.140625" style="1"/>
  </cols>
  <sheetData>
    <row r="1" spans="1:24" s="6" customFormat="1" ht="25.5" x14ac:dyDescent="0.2">
      <c r="A1" s="4" t="s">
        <v>0</v>
      </c>
      <c r="B1" s="4" t="s">
        <v>18</v>
      </c>
      <c r="C1" s="4" t="s">
        <v>10</v>
      </c>
      <c r="D1" s="4" t="s">
        <v>27</v>
      </c>
      <c r="E1" s="4" t="s">
        <v>1</v>
      </c>
      <c r="F1" s="4" t="s">
        <v>3</v>
      </c>
      <c r="G1" s="4" t="s">
        <v>13</v>
      </c>
      <c r="H1" s="4" t="s">
        <v>2</v>
      </c>
      <c r="I1" s="5" t="s">
        <v>35</v>
      </c>
      <c r="J1" s="4" t="s">
        <v>11</v>
      </c>
      <c r="K1" s="4" t="s">
        <v>4</v>
      </c>
      <c r="L1" s="4" t="s">
        <v>19</v>
      </c>
      <c r="M1" s="4" t="s">
        <v>5</v>
      </c>
      <c r="N1" s="4" t="s">
        <v>22</v>
      </c>
      <c r="O1" s="4" t="s">
        <v>20</v>
      </c>
      <c r="P1" s="4" t="s">
        <v>23</v>
      </c>
      <c r="Q1" s="4" t="s">
        <v>15</v>
      </c>
      <c r="R1" s="4" t="s">
        <v>24</v>
      </c>
      <c r="S1" s="4" t="s">
        <v>37</v>
      </c>
      <c r="T1" s="4" t="s">
        <v>16</v>
      </c>
      <c r="U1" s="4" t="s">
        <v>7</v>
      </c>
      <c r="V1" s="4" t="s">
        <v>6</v>
      </c>
      <c r="W1" s="5" t="s">
        <v>9</v>
      </c>
      <c r="X1" s="4" t="s">
        <v>8</v>
      </c>
    </row>
    <row r="2" spans="1:24" ht="38.25" x14ac:dyDescent="0.2">
      <c r="A2" s="7" t="s">
        <v>25</v>
      </c>
      <c r="B2" s="7" t="s">
        <v>28</v>
      </c>
      <c r="C2" s="7" t="s">
        <v>29</v>
      </c>
      <c r="D2" s="7" t="s">
        <v>30</v>
      </c>
      <c r="E2" s="7" t="s">
        <v>32</v>
      </c>
      <c r="F2" s="9" t="s">
        <v>3</v>
      </c>
      <c r="G2" s="7" t="s">
        <v>33</v>
      </c>
      <c r="H2" s="9" t="s">
        <v>39</v>
      </c>
      <c r="I2" s="7" t="s">
        <v>36</v>
      </c>
      <c r="J2" s="10" t="s">
        <v>12</v>
      </c>
      <c r="K2" s="7" t="s">
        <v>14</v>
      </c>
      <c r="L2" s="7">
        <v>1</v>
      </c>
      <c r="M2" s="7">
        <v>5</v>
      </c>
      <c r="N2" s="7">
        <v>12</v>
      </c>
      <c r="O2" s="7" t="s">
        <v>21</v>
      </c>
      <c r="P2" s="7">
        <f t="shared" ref="P2" si="0">12*N2</f>
        <v>144</v>
      </c>
      <c r="Q2" s="7">
        <v>30</v>
      </c>
      <c r="R2" s="7">
        <f t="shared" ref="R2" si="1">Q2*P2</f>
        <v>4320</v>
      </c>
      <c r="S2" s="11">
        <f>0.4*R2*M2</f>
        <v>8640</v>
      </c>
      <c r="T2" s="7" t="s">
        <v>38</v>
      </c>
      <c r="U2" s="7" t="s">
        <v>26</v>
      </c>
      <c r="V2" s="7" t="s">
        <v>17</v>
      </c>
      <c r="W2" s="8" t="s">
        <v>34</v>
      </c>
      <c r="X2" s="7" t="s">
        <v>31</v>
      </c>
    </row>
    <row r="3" spans="1:24" ht="38.25" x14ac:dyDescent="0.2">
      <c r="A3" s="7" t="s">
        <v>25</v>
      </c>
      <c r="B3" s="7" t="s">
        <v>28</v>
      </c>
      <c r="C3" s="7" t="s">
        <v>29</v>
      </c>
      <c r="D3" s="7" t="s">
        <v>41</v>
      </c>
      <c r="E3" s="7" t="s">
        <v>43</v>
      </c>
      <c r="F3" s="9" t="s">
        <v>3</v>
      </c>
      <c r="G3" s="7" t="s">
        <v>33</v>
      </c>
      <c r="H3" s="9" t="s">
        <v>39</v>
      </c>
      <c r="I3" s="7" t="s">
        <v>36</v>
      </c>
      <c r="J3" s="10" t="s">
        <v>12</v>
      </c>
      <c r="K3" s="7" t="s">
        <v>14</v>
      </c>
      <c r="L3" s="7">
        <v>1</v>
      </c>
      <c r="M3" s="7">
        <v>5</v>
      </c>
      <c r="N3" s="7">
        <v>12</v>
      </c>
      <c r="O3" s="7" t="s">
        <v>21</v>
      </c>
      <c r="P3" s="7">
        <f t="shared" ref="P3" si="2">12*N3</f>
        <v>144</v>
      </c>
      <c r="Q3" s="7">
        <v>30</v>
      </c>
      <c r="R3" s="7">
        <f t="shared" ref="R3" si="3">Q3*P3</f>
        <v>4320</v>
      </c>
      <c r="S3" s="11">
        <f>0.4*R3*M3</f>
        <v>8640</v>
      </c>
      <c r="T3" s="7" t="s">
        <v>38</v>
      </c>
      <c r="U3" s="7" t="s">
        <v>26</v>
      </c>
      <c r="V3" s="7" t="s">
        <v>17</v>
      </c>
      <c r="W3" s="8" t="s">
        <v>42</v>
      </c>
      <c r="X3" s="7" t="s">
        <v>40</v>
      </c>
    </row>
    <row r="4" spans="1:24" ht="38.25" x14ac:dyDescent="0.2">
      <c r="A4" s="7" t="s">
        <v>25</v>
      </c>
      <c r="B4" s="7" t="s">
        <v>28</v>
      </c>
      <c r="C4" s="7" t="s">
        <v>29</v>
      </c>
      <c r="D4" s="7" t="s">
        <v>44</v>
      </c>
      <c r="E4" s="7" t="s">
        <v>45</v>
      </c>
      <c r="F4" s="9" t="s">
        <v>3</v>
      </c>
      <c r="G4" s="7" t="s">
        <v>52</v>
      </c>
      <c r="H4" s="9" t="s">
        <v>39</v>
      </c>
      <c r="I4" s="7" t="s">
        <v>47</v>
      </c>
      <c r="J4" s="10" t="s">
        <v>12</v>
      </c>
      <c r="K4" s="7" t="s">
        <v>14</v>
      </c>
      <c r="L4" s="7">
        <v>1</v>
      </c>
      <c r="M4" s="7">
        <v>5</v>
      </c>
      <c r="N4" s="7">
        <v>12</v>
      </c>
      <c r="O4" s="7" t="s">
        <v>21</v>
      </c>
      <c r="P4" s="7">
        <f t="shared" ref="P4" si="4">12*N4</f>
        <v>144</v>
      </c>
      <c r="Q4" s="7">
        <v>30</v>
      </c>
      <c r="R4" s="7">
        <f t="shared" ref="R4" si="5">Q4*P4</f>
        <v>4320</v>
      </c>
      <c r="S4" s="11">
        <f>1*R4*M4</f>
        <v>21600</v>
      </c>
      <c r="T4" s="7" t="s">
        <v>38</v>
      </c>
      <c r="U4" s="7" t="s">
        <v>26</v>
      </c>
      <c r="V4" s="7" t="s">
        <v>17</v>
      </c>
      <c r="W4" s="8" t="s">
        <v>48</v>
      </c>
      <c r="X4" s="7" t="s">
        <v>46</v>
      </c>
    </row>
    <row r="5" spans="1:24" ht="38.25" x14ac:dyDescent="0.2">
      <c r="A5" s="7" t="s">
        <v>25</v>
      </c>
      <c r="B5" s="7" t="s">
        <v>28</v>
      </c>
      <c r="C5" s="7" t="s">
        <v>29</v>
      </c>
      <c r="D5" s="7" t="s">
        <v>44</v>
      </c>
      <c r="E5" s="7" t="s">
        <v>45</v>
      </c>
      <c r="F5" s="9" t="s">
        <v>3</v>
      </c>
      <c r="G5" s="7" t="s">
        <v>51</v>
      </c>
      <c r="H5" s="9" t="s">
        <v>39</v>
      </c>
      <c r="I5" s="7" t="s">
        <v>49</v>
      </c>
      <c r="J5" s="10" t="s">
        <v>12</v>
      </c>
      <c r="K5" s="7" t="s">
        <v>14</v>
      </c>
      <c r="L5" s="7">
        <v>1</v>
      </c>
      <c r="M5" s="7">
        <v>5</v>
      </c>
      <c r="N5" s="7">
        <v>12</v>
      </c>
      <c r="O5" s="7" t="s">
        <v>21</v>
      </c>
      <c r="P5" s="7">
        <f t="shared" ref="P5" si="6">12*N5</f>
        <v>144</v>
      </c>
      <c r="Q5" s="7">
        <v>30</v>
      </c>
      <c r="R5" s="7">
        <f t="shared" ref="R5" si="7">Q5*P5</f>
        <v>4320</v>
      </c>
      <c r="S5" s="11">
        <f>1.2*R5*M5</f>
        <v>25920</v>
      </c>
      <c r="T5" s="7" t="s">
        <v>38</v>
      </c>
      <c r="U5" s="7" t="s">
        <v>26</v>
      </c>
      <c r="V5" s="7" t="s">
        <v>17</v>
      </c>
      <c r="W5" s="8" t="s">
        <v>50</v>
      </c>
      <c r="X5" s="7" t="s">
        <v>46</v>
      </c>
    </row>
    <row r="6" spans="1:24" ht="38.25" x14ac:dyDescent="0.2">
      <c r="A6" s="7" t="s">
        <v>25</v>
      </c>
      <c r="B6" s="7" t="s">
        <v>28</v>
      </c>
      <c r="C6" s="7" t="s">
        <v>29</v>
      </c>
      <c r="D6" s="7" t="s">
        <v>44</v>
      </c>
      <c r="E6" s="7" t="s">
        <v>45</v>
      </c>
      <c r="F6" s="9" t="s">
        <v>3</v>
      </c>
      <c r="G6" s="7" t="s">
        <v>53</v>
      </c>
      <c r="H6" s="9" t="s">
        <v>39</v>
      </c>
      <c r="I6" s="7" t="s">
        <v>49</v>
      </c>
      <c r="J6" s="10" t="s">
        <v>12</v>
      </c>
      <c r="K6" s="7" t="s">
        <v>14</v>
      </c>
      <c r="L6" s="7">
        <v>1</v>
      </c>
      <c r="M6" s="7">
        <v>5</v>
      </c>
      <c r="N6" s="7">
        <v>12</v>
      </c>
      <c r="O6" s="7" t="s">
        <v>21</v>
      </c>
      <c r="P6" s="7">
        <f t="shared" ref="P6" si="8">12*N6</f>
        <v>144</v>
      </c>
      <c r="Q6" s="7">
        <v>30</v>
      </c>
      <c r="R6" s="7">
        <f t="shared" ref="R6" si="9">Q6*P6</f>
        <v>4320</v>
      </c>
      <c r="S6" s="11">
        <f>1.2*R6*M6</f>
        <v>25920</v>
      </c>
      <c r="T6" s="7" t="s">
        <v>38</v>
      </c>
      <c r="U6" s="7" t="s">
        <v>26</v>
      </c>
      <c r="V6" s="7" t="s">
        <v>17</v>
      </c>
      <c r="W6" s="8" t="s">
        <v>54</v>
      </c>
      <c r="X6" s="7" t="s">
        <v>46</v>
      </c>
    </row>
    <row r="7" spans="1:24" ht="38.25" x14ac:dyDescent="0.2">
      <c r="A7" s="7" t="s">
        <v>25</v>
      </c>
      <c r="B7" s="7" t="s">
        <v>28</v>
      </c>
      <c r="C7" s="7" t="s">
        <v>29</v>
      </c>
      <c r="D7" s="7" t="s">
        <v>44</v>
      </c>
      <c r="E7" s="7" t="s">
        <v>45</v>
      </c>
      <c r="F7" s="9" t="s">
        <v>3</v>
      </c>
      <c r="G7" s="7" t="s">
        <v>56</v>
      </c>
      <c r="H7" s="9" t="s">
        <v>39</v>
      </c>
      <c r="I7" s="7" t="s">
        <v>57</v>
      </c>
      <c r="J7" s="10" t="s">
        <v>12</v>
      </c>
      <c r="K7" s="7" t="s">
        <v>14</v>
      </c>
      <c r="L7" s="7">
        <v>1</v>
      </c>
      <c r="M7" s="7">
        <v>5</v>
      </c>
      <c r="N7" s="7">
        <v>12</v>
      </c>
      <c r="O7" s="7" t="s">
        <v>21</v>
      </c>
      <c r="P7" s="7">
        <f t="shared" ref="P7" si="10">12*N7</f>
        <v>144</v>
      </c>
      <c r="Q7" s="7">
        <v>30</v>
      </c>
      <c r="R7" s="7">
        <f t="shared" ref="R7" si="11">Q7*P7</f>
        <v>4320</v>
      </c>
      <c r="S7" s="11">
        <f t="shared" ref="S7:S8" si="12">1.2*R7*M7</f>
        <v>25920</v>
      </c>
      <c r="T7" s="7" t="s">
        <v>38</v>
      </c>
      <c r="U7" s="7" t="s">
        <v>26</v>
      </c>
      <c r="V7" s="7" t="s">
        <v>17</v>
      </c>
      <c r="W7" s="8" t="s">
        <v>55</v>
      </c>
      <c r="X7" s="7" t="s">
        <v>46</v>
      </c>
    </row>
    <row r="8" spans="1:24" ht="38.25" x14ac:dyDescent="0.2">
      <c r="A8" s="7" t="s">
        <v>25</v>
      </c>
      <c r="B8" s="7" t="s">
        <v>28</v>
      </c>
      <c r="C8" s="7" t="s">
        <v>29</v>
      </c>
      <c r="D8" s="7" t="s">
        <v>44</v>
      </c>
      <c r="E8" s="7" t="s">
        <v>45</v>
      </c>
      <c r="F8" s="9" t="s">
        <v>3</v>
      </c>
      <c r="G8" s="7" t="s">
        <v>58</v>
      </c>
      <c r="H8" s="9" t="s">
        <v>39</v>
      </c>
      <c r="I8" s="7" t="s">
        <v>57</v>
      </c>
      <c r="J8" s="10" t="s">
        <v>12</v>
      </c>
      <c r="K8" s="7" t="s">
        <v>14</v>
      </c>
      <c r="L8" s="7">
        <v>1</v>
      </c>
      <c r="M8" s="7">
        <v>5</v>
      </c>
      <c r="N8" s="7">
        <v>12</v>
      </c>
      <c r="O8" s="7" t="s">
        <v>21</v>
      </c>
      <c r="P8" s="7">
        <f t="shared" ref="P8" si="13">12*N8</f>
        <v>144</v>
      </c>
      <c r="Q8" s="7">
        <v>30</v>
      </c>
      <c r="R8" s="7">
        <f t="shared" ref="R8" si="14">Q8*P8</f>
        <v>4320</v>
      </c>
      <c r="S8" s="11">
        <f t="shared" si="12"/>
        <v>25920</v>
      </c>
      <c r="T8" s="7" t="s">
        <v>38</v>
      </c>
      <c r="U8" s="7" t="s">
        <v>26</v>
      </c>
      <c r="V8" s="7" t="s">
        <v>17</v>
      </c>
      <c r="W8" s="8" t="s">
        <v>59</v>
      </c>
      <c r="X8" s="7" t="s">
        <v>46</v>
      </c>
    </row>
  </sheetData>
  <autoFilter ref="A1:X2"/>
  <phoneticPr fontId="5" type="noConversion"/>
  <hyperlinks>
    <hyperlink ref="F2" r:id="rId1"/>
    <hyperlink ref="F3" r:id="rId2"/>
    <hyperlink ref="F4" r:id="rId3"/>
    <hyperlink ref="F5" r:id="rId4"/>
    <hyperlink ref="F6" r:id="rId5"/>
    <hyperlink ref="F7" r:id="rId6"/>
    <hyperlink ref="F8" r:id="rId7"/>
    <hyperlink ref="H2" r:id="rId8"/>
    <hyperlink ref="H3" r:id="rId9"/>
    <hyperlink ref="H4" r:id="rId10"/>
    <hyperlink ref="H5" r:id="rId11"/>
    <hyperlink ref="H6" r:id="rId12"/>
    <hyperlink ref="H7" r:id="rId13"/>
    <hyperlink ref="H8" r:id="rId14"/>
  </hyperlinks>
  <pageMargins left="0.7" right="0.7" top="0.75" bottom="0.75" header="0.3" footer="0.3"/>
  <pageSetup paperSize="9" orientation="portrait"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2026-04-13T18:49:36Z</dcterms:modified>
</cp:coreProperties>
</file>